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6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7543838f6f2956/ORGANISMOS PÚBLICOS/COMISIONADO TRANSPARENCIA/Ejercicio 2021/"/>
    </mc:Choice>
  </mc:AlternateContent>
  <xr:revisionPtr revIDLastSave="20" documentId="8_{809A520F-2032-4331-AB4D-3EEE30239416}" xr6:coauthVersionLast="47" xr6:coauthVersionMax="47" xr10:uidLastSave="{EE71F230-4AA0-457D-920E-4643DE456EDE}"/>
  <bookViews>
    <workbookView xWindow="-120" yWindow="-120" windowWidth="29040" windowHeight="15720" xr2:uid="{86A8E595-1917-43DF-B5ED-8E39B31EEA92}"/>
  </bookViews>
  <sheets>
    <sheet name="AÑO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" l="1"/>
  <c r="L36" i="1"/>
  <c r="J36" i="1"/>
  <c r="K29" i="1"/>
  <c r="J29" i="1"/>
  <c r="J19" i="1"/>
  <c r="L13" i="1"/>
  <c r="K15" i="1"/>
  <c r="L15" i="1" s="1"/>
  <c r="K16" i="1"/>
  <c r="L16" i="1" s="1"/>
  <c r="K28" i="1"/>
  <c r="L28" i="1" s="1"/>
  <c r="L29" i="1" s="1"/>
  <c r="K11" i="1"/>
  <c r="L11" i="1" s="1"/>
  <c r="K14" i="1"/>
  <c r="L14" i="1" s="1"/>
  <c r="K18" i="1"/>
  <c r="L18" i="1" s="1"/>
  <c r="K12" i="1"/>
  <c r="L12" i="1" s="1"/>
  <c r="K17" i="1"/>
  <c r="L17" i="1" s="1"/>
  <c r="L19" i="1" l="1"/>
  <c r="K19" i="1"/>
</calcChain>
</file>

<file path=xl/sharedStrings.xml><?xml version="1.0" encoding="utf-8"?>
<sst xmlns="http://schemas.openxmlformats.org/spreadsheetml/2006/main" count="106" uniqueCount="45">
  <si>
    <t>PRESTADOR</t>
  </si>
  <si>
    <t>CONCEPTO</t>
  </si>
  <si>
    <t>FECHA INICIO</t>
  </si>
  <si>
    <t>VENCIMIENTO</t>
  </si>
  <si>
    <t>T.A.</t>
  </si>
  <si>
    <t>IGIC</t>
  </si>
  <si>
    <t>TOTAL CONTRATO</t>
  </si>
  <si>
    <t>TIPO</t>
  </si>
  <si>
    <t>MANTENIMIENTO</t>
  </si>
  <si>
    <t>IMPORTE BASE</t>
  </si>
  <si>
    <t>LIMPIEZA VIARIA Y RECOGIDA DE BASURAS TRAMO BOSQUE QUICENALMENTE</t>
  </si>
  <si>
    <t>PERIODICIDAD</t>
  </si>
  <si>
    <t>PRÓRROGA</t>
  </si>
  <si>
    <t>PREAVISO</t>
  </si>
  <si>
    <t>60 DÍAS</t>
  </si>
  <si>
    <t>NO PROCEDE</t>
  </si>
  <si>
    <t>SERVICIOS</t>
  </si>
  <si>
    <t>ASESORÍA FISCAL</t>
  </si>
  <si>
    <t>30 DÍAS</t>
  </si>
  <si>
    <t>AUDITORÍAS Y ELABORACIÓN DE CUENTAS ANUALES</t>
  </si>
  <si>
    <t>LIMPIEZA DE OFICINAS</t>
  </si>
  <si>
    <t>MANTENIMIENTO SISTEMAS DE SEGURIDAD</t>
  </si>
  <si>
    <t>ASESORÍA JURÍDICA</t>
  </si>
  <si>
    <t>ASESORÍA LABORAL</t>
  </si>
  <si>
    <t>EXENTO</t>
  </si>
  <si>
    <t>29/01/2021</t>
  </si>
  <si>
    <t>BACK-UP A3COM</t>
  </si>
  <si>
    <t>31/12/2021</t>
  </si>
  <si>
    <t>TA</t>
  </si>
  <si>
    <t>20/01/2021</t>
  </si>
  <si>
    <t>MANTENIMIENTO PROGRAMA CONTABLE A3ERP (PRIMEROS 6 MESES GRATIS)</t>
  </si>
  <si>
    <t>RELACIÓN CONTRATOS &lt; 15.000,00€ POR TRIMESTRES - EJERCICIO 2021</t>
  </si>
  <si>
    <t>TÁCITO ANUAL</t>
  </si>
  <si>
    <t>BIANUAL</t>
  </si>
  <si>
    <t>1er TRIMESTRE - 2023</t>
  </si>
  <si>
    <t>SUBTOTAL 2T-2023</t>
  </si>
  <si>
    <t>SUBTOTAL 1T-2023</t>
  </si>
  <si>
    <t>2º TRIMESTRE - 2023</t>
  </si>
  <si>
    <t>NO SE HA FORMALIZADO NINGÚN CONTRATO MENOR DURANTE EL 2T-2023</t>
  </si>
  <si>
    <t>3er TRIMESTRE - 2023</t>
  </si>
  <si>
    <t>SUBTOTAL 3T-2023</t>
  </si>
  <si>
    <t>4º TRIMESTRE - 2023</t>
  </si>
  <si>
    <t>NO SE HA FORMALIZADO NINGÚN CONTRATO MENOR DURANTE EL 4T-2023</t>
  </si>
  <si>
    <t>SUBTOTAL 4T-2023</t>
  </si>
  <si>
    <t>TOTAL ANUAL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</si>
</sst>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 &quot;#,##0.00&quot; € &quot;;&quot;-&quot;#,##0.00&quot; € &quot;;&quot; &quot;&quot;-&quot;#&quot; € &quot;;&quot; &quot;@&quot; 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dvent Pro"/>
    </font>
    <font>
      <b/>
      <sz val="16"/>
      <color theme="0"/>
      <name val="Advent Pro"/>
    </font>
    <font>
      <b/>
      <sz val="11"/>
      <color theme="1"/>
      <name val="Advent Pro"/>
    </font>
    <font>
      <sz val="12"/>
      <color theme="1"/>
      <name val="Advent Pro"/>
    </font>
    <font>
      <b/>
      <sz val="12"/>
      <name val="Advent Pro"/>
    </font>
    <font>
      <b/>
      <sz val="12"/>
      <color theme="1"/>
      <name val="Advent Pro"/>
    </font>
    <font>
      <sz val="12"/>
      <color rgb="FF0070C0"/>
      <name val="Advent Pro"/>
    </font>
    <font>
      <b/>
      <sz val="11"/>
      <color theme="1"/>
      <name val="Calibri"/>
      <family val="2"/>
      <scheme val="minor"/>
    </font>
    <font>
      <b/>
      <sz val="16"/>
      <color rgb="FFFFFFFF"/>
      <name val="Advent Pro"/>
    </font>
    <font>
      <b/>
      <sz val="13"/>
      <color rgb="FF002060"/>
      <name val="Advent Pro"/>
    </font>
    <font>
      <b/>
      <sz val="14"/>
      <color rgb="FF002060"/>
      <name val="Advent Pro"/>
    </font>
    <font>
      <b/>
      <sz val="18"/>
      <color rgb="FF002060"/>
      <name val="Advent Pro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rgb="FF305496"/>
      </patternFill>
    </fill>
    <fill>
      <patternFill patternType="solid">
        <fgColor rgb="FFC9C9C9"/>
        <bgColor rgb="FFC9C9C9"/>
      </patternFill>
    </fill>
    <fill>
      <patternFill patternType="solid">
        <fgColor rgb="FF002060"/>
        <bgColor rgb="FF002060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tted">
        <color rgb="FF000000"/>
      </right>
      <top style="double">
        <color rgb="FF000000"/>
      </top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tted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tted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000000"/>
      </right>
      <top style="hair">
        <color auto="1"/>
      </top>
      <bottom style="hair">
        <color auto="1"/>
      </bottom>
      <diagonal/>
    </border>
    <border>
      <left style="double">
        <color rgb="FF000000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rgb="FF000000"/>
      </right>
      <top/>
      <bottom style="hair">
        <color auto="1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/>
    <xf numFmtId="49" fontId="7" fillId="0" borderId="0" xfId="0" applyNumberFormat="1" applyFont="1" applyAlignment="1">
      <alignment horizontal="center" vertical="center" wrapText="1"/>
    </xf>
    <xf numFmtId="49" fontId="4" fillId="0" borderId="0" xfId="0" quotePrefix="1" applyNumberFormat="1" applyFont="1" applyAlignment="1">
      <alignment vertical="center" wrapText="1"/>
    </xf>
    <xf numFmtId="49" fontId="4" fillId="0" borderId="3" xfId="0" quotePrefix="1" applyNumberFormat="1" applyFont="1" applyBorder="1" applyAlignment="1">
      <alignment vertical="center" wrapText="1"/>
    </xf>
    <xf numFmtId="49" fontId="4" fillId="0" borderId="4" xfId="0" quotePrefix="1" applyNumberFormat="1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/>
    <xf numFmtId="0" fontId="9" fillId="4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164" fontId="11" fillId="5" borderId="16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right" vertical="center"/>
    </xf>
    <xf numFmtId="44" fontId="10" fillId="5" borderId="8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44" fontId="10" fillId="0" borderId="0" xfId="0" applyNumberFormat="1" applyFont="1" applyFill="1" applyBorder="1" applyAlignment="1">
      <alignment horizontal="center" vertical="center"/>
    </xf>
    <xf numFmtId="44" fontId="10" fillId="5" borderId="16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right" vertical="center"/>
    </xf>
    <xf numFmtId="0" fontId="10" fillId="5" borderId="17" xfId="0" applyFont="1" applyFill="1" applyBorder="1" applyAlignment="1">
      <alignment horizontal="right" vertical="center"/>
    </xf>
    <xf numFmtId="0" fontId="10" fillId="5" borderId="18" xfId="0" applyFont="1" applyFill="1" applyBorder="1" applyAlignment="1">
      <alignment horizontal="right" vertical="center"/>
    </xf>
    <xf numFmtId="0" fontId="0" fillId="0" borderId="19" xfId="0" applyBorder="1"/>
    <xf numFmtId="44" fontId="5" fillId="3" borderId="20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44" fontId="5" fillId="3" borderId="22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right" vertical="center"/>
    </xf>
    <xf numFmtId="44" fontId="2" fillId="2" borderId="17" xfId="0" applyNumberFormat="1" applyFont="1" applyFill="1" applyBorder="1" applyAlignment="1">
      <alignment vertical="center"/>
    </xf>
    <xf numFmtId="44" fontId="2" fillId="2" borderId="2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3" Type="http://schemas.openxmlformats.org/officeDocument/2006/relationships/styles" Target="styles.xml"/><Relationship Id="rId7" Type="http://schemas.microsoft.com/office/2017/10/relationships/person" Target="persons/person6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1.xml"/><Relationship Id="rId5" Type="http://schemas.microsoft.com/office/2017/10/relationships/person" Target="persons/person.xml"/><Relationship Id="rId10" Type="http://schemas.microsoft.com/office/2017/10/relationships/person" Target="persons/person0.xml"/><Relationship Id="rId4" Type="http://schemas.openxmlformats.org/officeDocument/2006/relationships/sharedStrings" Target="sharedStrings.xml"/><Relationship Id="rId14" Type="http://schemas.microsoft.com/office/2017/10/relationships/person" Target="persons/person5.xml"/><Relationship Id="rId9" Type="http://schemas.microsoft.com/office/2017/10/relationships/person" Target="persons/person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187030</xdr:colOff>
      <xdr:row>16</xdr:row>
      <xdr:rowOff>122143</xdr:rowOff>
    </xdr:from>
    <xdr:to>
      <xdr:col>1</xdr:col>
      <xdr:colOff>1810084</xdr:colOff>
      <xdr:row>16</xdr:row>
      <xdr:rowOff>798418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17D436-EB2A-A8F0-9847-C972D9F675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4306"/>
        <a:stretch/>
      </xdr:blipFill>
      <xdr:spPr bwMode="auto">
        <a:xfrm>
          <a:off x="433559" y="4884643"/>
          <a:ext cx="162305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0</xdr:row>
      <xdr:rowOff>85725</xdr:rowOff>
    </xdr:from>
    <xdr:to>
      <xdr:col>1</xdr:col>
      <xdr:colOff>1704975</xdr:colOff>
      <xdr:row>4</xdr:row>
      <xdr:rowOff>152400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5C2376A-F97F-42E6-8388-77638CA10A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4" b="16554"/>
        <a:stretch>
          <a:fillRect/>
        </a:stretch>
      </xdr:blipFill>
      <xdr:spPr bwMode="auto">
        <a:xfrm>
          <a:off x="342900" y="85725"/>
          <a:ext cx="16097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314886</xdr:colOff>
      <xdr:row>11</xdr:row>
      <xdr:rowOff>160244</xdr:rowOff>
    </xdr:from>
    <xdr:to>
      <xdr:col>1</xdr:col>
      <xdr:colOff>1629503</xdr:colOff>
      <xdr:row>11</xdr:row>
      <xdr:rowOff>912718</xdr:rowOff>
    </xdr:to>
    <xdr:pic>
      <xdr:nvPicPr>
        <xdr:cNvPr id="11" name="Imagen 10" descr="Banda Música Las Palmas]🎶Conciertos en Directo🎵">
          <a:extLst>
            <a:ext uri="{FF2B5EF4-FFF2-40B4-BE49-F238E27FC236}">
              <a16:creationId xmlns:a16="http://schemas.microsoft.com/office/drawing/2014/main" id="{3BCCB3E4-7BEF-A796-51C9-E7DA5A47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15" y="3566832"/>
          <a:ext cx="1314617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450478</xdr:colOff>
      <xdr:row>17</xdr:row>
      <xdr:rowOff>113620</xdr:rowOff>
    </xdr:from>
    <xdr:to>
      <xdr:col>1</xdr:col>
      <xdr:colOff>1669678</xdr:colOff>
      <xdr:row>17</xdr:row>
      <xdr:rowOff>897391</xdr:rowOff>
    </xdr:to>
    <xdr:pic>
      <xdr:nvPicPr>
        <xdr:cNvPr id="14" name="Imagen 13" descr="nosotros – Audiatlántica | Auditoría – Consultoría">
          <a:extLst>
            <a:ext uri="{FF2B5EF4-FFF2-40B4-BE49-F238E27FC236}">
              <a16:creationId xmlns:a16="http://schemas.microsoft.com/office/drawing/2014/main" id="{401B159E-F372-F0DE-E419-A16FFF28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7" y="11039355"/>
          <a:ext cx="1219200" cy="783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328893</xdr:colOff>
      <xdr:row>13</xdr:row>
      <xdr:rowOff>44823</xdr:rowOff>
    </xdr:from>
    <xdr:ext cx="1368774" cy="765924"/>
    <xdr:pic>
      <xdr:nvPicPr>
        <xdr:cNvPr id="21" name="Imagen 20" descr="Conoce nuestros Servicios de Seguridad - Electrimega">
          <a:extLst>
            <a:ext uri="{FF2B5EF4-FFF2-40B4-BE49-F238E27FC236}">
              <a16:creationId xmlns:a16="http://schemas.microsoft.com/office/drawing/2014/main" id="{D9D87FAB-F2FD-48CF-9BDC-619E724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22" y="5412441"/>
          <a:ext cx="1368774" cy="76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419100</xdr:colOff>
      <xdr:row>27</xdr:row>
      <xdr:rowOff>140223</xdr:rowOff>
    </xdr:from>
    <xdr:ext cx="1238250" cy="678927"/>
    <xdr:pic>
      <xdr:nvPicPr>
        <xdr:cNvPr id="22" name="Imagen 21" descr="CANARILIME SL (CIF B35340876) - Informe de la empresa">
          <a:extLst>
            <a:ext uri="{FF2B5EF4-FFF2-40B4-BE49-F238E27FC236}">
              <a16:creationId xmlns:a16="http://schemas.microsoft.com/office/drawing/2014/main" id="{11FF6086-6911-4BD4-A6DA-684E583F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2694173"/>
          <a:ext cx="1238250" cy="678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343460</xdr:colOff>
      <xdr:row>10</xdr:row>
      <xdr:rowOff>201705</xdr:rowOff>
    </xdr:from>
    <xdr:to>
      <xdr:col>1</xdr:col>
      <xdr:colOff>1728248</xdr:colOff>
      <xdr:row>10</xdr:row>
      <xdr:rowOff>801780</xdr:rowOff>
    </xdr:to>
    <xdr:pic>
      <xdr:nvPicPr>
        <xdr:cNvPr id="23" name="Imagen 22" descr="Moreno Perez &amp; Asociados - Las Palmas de Gran Canaria - Avenida Rafael  Cabrera, 4 2 A - 5 A (ED PARAGUAY) | ABOGADOS Páginas Amarillas">
          <a:extLst>
            <a:ext uri="{FF2B5EF4-FFF2-40B4-BE49-F238E27FC236}">
              <a16:creationId xmlns:a16="http://schemas.microsoft.com/office/drawing/2014/main" id="{771FD476-83BF-F1B8-7CB9-D6A48827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89" y="2532529"/>
          <a:ext cx="1384788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292473</xdr:colOff>
      <xdr:row>15</xdr:row>
      <xdr:rowOff>89647</xdr:rowOff>
    </xdr:from>
    <xdr:to>
      <xdr:col>1</xdr:col>
      <xdr:colOff>1692649</xdr:colOff>
      <xdr:row>15</xdr:row>
      <xdr:rowOff>821668</xdr:rowOff>
    </xdr:to>
    <xdr:pic>
      <xdr:nvPicPr>
        <xdr:cNvPr id="24" name="Imagen 23" descr="Quiénes somos - Link Soluciones">
          <a:extLst>
            <a:ext uri="{FF2B5EF4-FFF2-40B4-BE49-F238E27FC236}">
              <a16:creationId xmlns:a16="http://schemas.microsoft.com/office/drawing/2014/main" id="{819C2677-E8CE-965F-C666-2C419966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002" y="7227794"/>
          <a:ext cx="1400176" cy="732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303677</xdr:colOff>
      <xdr:row>14</xdr:row>
      <xdr:rowOff>67236</xdr:rowOff>
    </xdr:from>
    <xdr:ext cx="1400176" cy="732021"/>
    <xdr:pic>
      <xdr:nvPicPr>
        <xdr:cNvPr id="25" name="Imagen 24" descr="Quiénes somos - Link Soluciones">
          <a:extLst>
            <a:ext uri="{FF2B5EF4-FFF2-40B4-BE49-F238E27FC236}">
              <a16:creationId xmlns:a16="http://schemas.microsoft.com/office/drawing/2014/main" id="{9C24F9CA-923E-416F-B013-3AD46B60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6" y="6320118"/>
          <a:ext cx="1400176" cy="732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57149</xdr:colOff>
      <xdr:row>12</xdr:row>
      <xdr:rowOff>142874</xdr:rowOff>
    </xdr:from>
    <xdr:to>
      <xdr:col>1</xdr:col>
      <xdr:colOff>1742013</xdr:colOff>
      <xdr:row>12</xdr:row>
      <xdr:rowOff>676273</xdr:rowOff>
    </xdr:to>
    <xdr:pic>
      <xdr:nvPicPr>
        <xdr:cNvPr id="27" name="Imagen 26" descr="SUAREZ FLEITAS ASESORES Asesoría empresarial - Gestión de fincas">
          <a:extLst>
            <a:ext uri="{FF2B5EF4-FFF2-40B4-BE49-F238E27FC236}">
              <a16:creationId xmlns:a16="http://schemas.microsoft.com/office/drawing/2014/main" id="{5E678F49-EDF0-4508-A46F-A4C3758B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78" y="4625227"/>
          <a:ext cx="1684864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0CF6-6C9D-415F-9CE2-A305AAC9469D}">
  <sheetPr>
    <pageSetUpPr fitToPage="1"/>
  </sheetPr>
  <dimension ref="B1:L37"/>
  <sheetViews>
    <sheetView tabSelected="1" zoomScaleNormal="100" workbookViewId="0">
      <selection activeCell="C5" sqref="C5"/>
    </sheetView>
  </sheetViews>
  <sheetFormatPr baseColWidth="10" defaultColWidth="11.42578125" defaultRowHeight="14.25" x14ac:dyDescent="0.2"/>
  <cols>
    <col min="1" max="1" width="3.7109375" style="1" customWidth="1"/>
    <col min="2" max="2" width="30.7109375" style="1" customWidth="1"/>
    <col min="3" max="3" width="19.42578125" style="1" bestFit="1" customWidth="1"/>
    <col min="4" max="4" width="40.42578125" style="1" customWidth="1"/>
    <col min="5" max="5" width="15.7109375" style="1" bestFit="1" customWidth="1"/>
    <col min="6" max="6" width="14.5703125" style="2" bestFit="1" customWidth="1"/>
    <col min="7" max="7" width="15.140625" style="1" bestFit="1" customWidth="1"/>
    <col min="8" max="8" width="12" style="1" bestFit="1" customWidth="1"/>
    <col min="9" max="9" width="11.42578125" style="1" bestFit="1" customWidth="1"/>
    <col min="10" max="10" width="16" style="1" bestFit="1" customWidth="1"/>
    <col min="11" max="11" width="14.28515625" style="1" bestFit="1" customWidth="1"/>
    <col min="12" max="12" width="18.28515625" style="1" bestFit="1" customWidth="1"/>
    <col min="13" max="16384" width="11.42578125" style="1"/>
  </cols>
  <sheetData>
    <row r="1" spans="2:12" ht="15" customHeight="1" x14ac:dyDescent="0.2"/>
    <row r="2" spans="2:12" ht="15" customHeight="1" x14ac:dyDescent="0.2">
      <c r="F2" s="1"/>
    </row>
    <row r="3" spans="2:12" ht="15" customHeight="1" x14ac:dyDescent="0.2">
      <c r="F3" s="1"/>
    </row>
    <row r="4" spans="2:12" ht="15" customHeight="1" x14ac:dyDescent="0.2">
      <c r="F4" s="1"/>
    </row>
    <row r="5" spans="2:12" ht="20.25" x14ac:dyDescent="0.2">
      <c r="C5" s="2"/>
      <c r="D5" s="2"/>
      <c r="E5" s="2"/>
      <c r="F5" s="3"/>
      <c r="G5" s="3"/>
      <c r="H5" s="4"/>
      <c r="I5" s="4"/>
      <c r="J5" s="2"/>
      <c r="K5" s="2"/>
    </row>
    <row r="6" spans="2:12" ht="9.75" customHeight="1" thickBot="1" x14ac:dyDescent="0.25">
      <c r="C6" s="2"/>
      <c r="D6" s="2"/>
      <c r="E6" s="2"/>
      <c r="F6" s="3"/>
      <c r="G6" s="3"/>
      <c r="H6" s="4"/>
      <c r="I6" s="4"/>
      <c r="J6" s="2"/>
      <c r="K6" s="2"/>
    </row>
    <row r="7" spans="2:12" ht="21.75" thickTop="1" thickBot="1" x14ac:dyDescent="0.25">
      <c r="B7" s="31" t="s">
        <v>31</v>
      </c>
      <c r="C7" s="32"/>
      <c r="D7" s="32"/>
      <c r="E7" s="32"/>
      <c r="F7" s="32"/>
      <c r="G7" s="32"/>
      <c r="H7" s="32"/>
      <c r="I7" s="32"/>
      <c r="J7" s="32"/>
      <c r="K7" s="32"/>
      <c r="L7" s="33"/>
    </row>
    <row r="8" spans="2:12" s="21" customFormat="1" ht="9.9499999999999993" customHeight="1" thickTop="1" thickBo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s="22" customFormat="1" ht="21.75" thickTop="1" thickBot="1" x14ac:dyDescent="0.3">
      <c r="B9" s="23" t="s">
        <v>34</v>
      </c>
      <c r="C9" s="23"/>
      <c r="D9" s="23"/>
      <c r="E9" s="23"/>
      <c r="F9" s="23"/>
      <c r="G9" s="23"/>
      <c r="H9" s="23"/>
      <c r="I9" s="23"/>
      <c r="J9" s="23"/>
      <c r="K9" s="23"/>
      <c r="L9" s="34"/>
    </row>
    <row r="10" spans="2:12" s="22" customFormat="1" ht="18" thickTop="1" thickBot="1" x14ac:dyDescent="0.3">
      <c r="B10" s="24" t="s">
        <v>0</v>
      </c>
      <c r="C10" s="25" t="s">
        <v>7</v>
      </c>
      <c r="D10" s="25" t="s">
        <v>1</v>
      </c>
      <c r="E10" s="25" t="s">
        <v>11</v>
      </c>
      <c r="F10" s="25" t="s">
        <v>2</v>
      </c>
      <c r="G10" s="25" t="s">
        <v>3</v>
      </c>
      <c r="H10" s="25" t="s">
        <v>12</v>
      </c>
      <c r="I10" s="25" t="s">
        <v>13</v>
      </c>
      <c r="J10" s="25" t="s">
        <v>9</v>
      </c>
      <c r="K10" s="25" t="s">
        <v>5</v>
      </c>
      <c r="L10" s="35" t="s">
        <v>6</v>
      </c>
    </row>
    <row r="11" spans="2:12" s="5" customFormat="1" ht="85.15" customHeight="1" thickTop="1" x14ac:dyDescent="0.25">
      <c r="B11" s="48"/>
      <c r="C11" s="6" t="s">
        <v>16</v>
      </c>
      <c r="D11" s="6" t="s">
        <v>22</v>
      </c>
      <c r="E11" s="8" t="s">
        <v>32</v>
      </c>
      <c r="F11" s="12">
        <v>44197</v>
      </c>
      <c r="G11" s="13">
        <v>44561</v>
      </c>
      <c r="H11" s="13" t="s">
        <v>4</v>
      </c>
      <c r="I11" s="13" t="s">
        <v>15</v>
      </c>
      <c r="J11" s="7">
        <v>4000</v>
      </c>
      <c r="K11" s="7">
        <f>J11*0.07</f>
        <v>280</v>
      </c>
      <c r="L11" s="49">
        <f>SUM(J11:K11)</f>
        <v>4280</v>
      </c>
    </row>
    <row r="12" spans="2:12" s="5" customFormat="1" ht="85.15" customHeight="1" x14ac:dyDescent="0.25">
      <c r="B12" s="48"/>
      <c r="C12" s="6" t="s">
        <v>16</v>
      </c>
      <c r="D12" s="6" t="s">
        <v>17</v>
      </c>
      <c r="E12" s="8" t="s">
        <v>32</v>
      </c>
      <c r="F12" s="12">
        <v>44197</v>
      </c>
      <c r="G12" s="13">
        <v>44561</v>
      </c>
      <c r="H12" s="13" t="s">
        <v>4</v>
      </c>
      <c r="I12" s="13" t="s">
        <v>18</v>
      </c>
      <c r="J12" s="7">
        <v>200</v>
      </c>
      <c r="K12" s="7">
        <f>J12*0.07</f>
        <v>14.000000000000002</v>
      </c>
      <c r="L12" s="49">
        <f>SUM(J12:K12)</f>
        <v>214</v>
      </c>
    </row>
    <row r="13" spans="2:12" s="5" customFormat="1" ht="69.95" customHeight="1" x14ac:dyDescent="0.25">
      <c r="B13" s="48"/>
      <c r="C13" s="6" t="s">
        <v>16</v>
      </c>
      <c r="D13" s="6" t="s">
        <v>23</v>
      </c>
      <c r="E13" s="8" t="s">
        <v>32</v>
      </c>
      <c r="F13" s="12">
        <v>44197</v>
      </c>
      <c r="G13" s="12">
        <v>44592</v>
      </c>
      <c r="H13" s="13" t="s">
        <v>4</v>
      </c>
      <c r="I13" s="13" t="s">
        <v>15</v>
      </c>
      <c r="J13" s="7">
        <v>40</v>
      </c>
      <c r="K13" s="7" t="s">
        <v>24</v>
      </c>
      <c r="L13" s="49">
        <f>SUM(J13:K13)</f>
        <v>40</v>
      </c>
    </row>
    <row r="14" spans="2:12" s="5" customFormat="1" ht="69.95" customHeight="1" x14ac:dyDescent="0.25">
      <c r="B14" s="48"/>
      <c r="C14" s="6" t="s">
        <v>8</v>
      </c>
      <c r="D14" s="6" t="s">
        <v>21</v>
      </c>
      <c r="E14" s="12" t="s">
        <v>32</v>
      </c>
      <c r="F14" s="12">
        <v>44216</v>
      </c>
      <c r="G14" s="13">
        <v>44561</v>
      </c>
      <c r="H14" s="13" t="s">
        <v>4</v>
      </c>
      <c r="I14" s="13" t="s">
        <v>18</v>
      </c>
      <c r="J14" s="7">
        <v>25</v>
      </c>
      <c r="K14" s="7">
        <f>J14*0.07</f>
        <v>1.7500000000000002</v>
      </c>
      <c r="L14" s="49">
        <f>SUM(J14:K14)</f>
        <v>26.75</v>
      </c>
    </row>
    <row r="15" spans="2:12" s="5" customFormat="1" ht="69.95" customHeight="1" x14ac:dyDescent="0.25">
      <c r="B15" s="48"/>
      <c r="C15" s="6" t="s">
        <v>8</v>
      </c>
      <c r="D15" s="6" t="s">
        <v>30</v>
      </c>
      <c r="E15" s="12" t="s">
        <v>32</v>
      </c>
      <c r="F15" s="20" t="s">
        <v>29</v>
      </c>
      <c r="G15" s="20" t="s">
        <v>27</v>
      </c>
      <c r="H15" s="20" t="s">
        <v>28</v>
      </c>
      <c r="I15" s="20" t="s">
        <v>15</v>
      </c>
      <c r="J15" s="7">
        <v>590</v>
      </c>
      <c r="K15" s="7">
        <f>J15*0.07</f>
        <v>41.300000000000004</v>
      </c>
      <c r="L15" s="49">
        <f>SUM(J15:K15)</f>
        <v>631.29999999999995</v>
      </c>
    </row>
    <row r="16" spans="2:12" s="5" customFormat="1" ht="69.95" customHeight="1" x14ac:dyDescent="0.25">
      <c r="B16" s="48"/>
      <c r="C16" s="6" t="s">
        <v>8</v>
      </c>
      <c r="D16" s="6" t="s">
        <v>26</v>
      </c>
      <c r="E16" s="12" t="s">
        <v>32</v>
      </c>
      <c r="F16" s="20" t="s">
        <v>25</v>
      </c>
      <c r="G16" s="20" t="s">
        <v>27</v>
      </c>
      <c r="H16" s="20" t="s">
        <v>28</v>
      </c>
      <c r="I16" s="20" t="s">
        <v>15</v>
      </c>
      <c r="J16" s="7">
        <v>25</v>
      </c>
      <c r="K16" s="7">
        <f>J16*0.07</f>
        <v>1.7500000000000002</v>
      </c>
      <c r="L16" s="49">
        <f>SUM(J16:K16)</f>
        <v>26.75</v>
      </c>
    </row>
    <row r="17" spans="2:12" s="5" customFormat="1" ht="69.95" customHeight="1" x14ac:dyDescent="0.25">
      <c r="B17" s="50"/>
      <c r="C17" s="8" t="s">
        <v>8</v>
      </c>
      <c r="D17" s="8" t="s">
        <v>10</v>
      </c>
      <c r="E17" s="8" t="s">
        <v>32</v>
      </c>
      <c r="F17" s="10">
        <v>44266</v>
      </c>
      <c r="G17" s="11">
        <v>44561</v>
      </c>
      <c r="H17" s="11" t="s">
        <v>4</v>
      </c>
      <c r="I17" s="11" t="s">
        <v>14</v>
      </c>
      <c r="J17" s="9">
        <v>470</v>
      </c>
      <c r="K17" s="9">
        <f>(J17*0.07)</f>
        <v>32.900000000000006</v>
      </c>
      <c r="L17" s="51">
        <f>SUM(J17:K17)</f>
        <v>502.9</v>
      </c>
    </row>
    <row r="18" spans="2:12" s="5" customFormat="1" ht="85.15" customHeight="1" thickBot="1" x14ac:dyDescent="0.3">
      <c r="B18" s="48"/>
      <c r="C18" s="6" t="s">
        <v>16</v>
      </c>
      <c r="D18" s="6" t="s">
        <v>19</v>
      </c>
      <c r="E18" s="6" t="s">
        <v>33</v>
      </c>
      <c r="F18" s="12">
        <v>44273</v>
      </c>
      <c r="G18" s="13">
        <v>44561</v>
      </c>
      <c r="H18" s="13" t="s">
        <v>15</v>
      </c>
      <c r="I18" s="13" t="s">
        <v>15</v>
      </c>
      <c r="J18" s="7">
        <v>1300</v>
      </c>
      <c r="K18" s="7">
        <f>J18*0.07</f>
        <v>91.000000000000014</v>
      </c>
      <c r="L18" s="49">
        <f>SUM(J18:K18)</f>
        <v>1391</v>
      </c>
    </row>
    <row r="19" spans="2:12" customFormat="1" ht="20.100000000000001" customHeight="1" thickTop="1" thickBot="1" x14ac:dyDescent="0.3">
      <c r="B19" s="45" t="s">
        <v>36</v>
      </c>
      <c r="C19" s="46"/>
      <c r="D19" s="46"/>
      <c r="E19" s="46"/>
      <c r="F19" s="46"/>
      <c r="G19" s="46"/>
      <c r="H19" s="46"/>
      <c r="I19" s="47"/>
      <c r="J19" s="41">
        <f>SUM(J11:J18)</f>
        <v>6650</v>
      </c>
      <c r="K19" s="41">
        <f t="shared" ref="K19:L19" si="0">SUM(K11:K18)</f>
        <v>462.70000000000005</v>
      </c>
      <c r="L19" s="44">
        <f t="shared" si="0"/>
        <v>7112.7</v>
      </c>
    </row>
    <row r="20" spans="2:12" s="29" customFormat="1" ht="9.9499999999999993" customHeight="1" thickTop="1" thickBot="1" x14ac:dyDescent="0.3">
      <c r="B20" s="27"/>
      <c r="C20" s="27"/>
      <c r="D20" s="27"/>
      <c r="E20" s="27"/>
      <c r="F20" s="27"/>
      <c r="G20" s="27"/>
      <c r="H20" s="27"/>
      <c r="I20" s="27"/>
      <c r="J20" s="28"/>
      <c r="K20" s="28"/>
      <c r="L20" s="28"/>
    </row>
    <row r="21" spans="2:12" s="29" customFormat="1" ht="20.100000000000001" customHeight="1" thickTop="1" thickBot="1" x14ac:dyDescent="0.3">
      <c r="B21" s="36" t="s">
        <v>37</v>
      </c>
      <c r="C21" s="36"/>
      <c r="D21" s="36"/>
      <c r="E21" s="36"/>
      <c r="F21" s="36"/>
      <c r="G21" s="36"/>
      <c r="H21" s="36"/>
      <c r="I21" s="36"/>
      <c r="J21" s="36"/>
      <c r="K21" s="36"/>
      <c r="L21" s="34"/>
    </row>
    <row r="22" spans="2:12" s="29" customFormat="1" ht="20.100000000000001" customHeight="1" thickTop="1" thickBot="1" x14ac:dyDescent="0.3">
      <c r="B22" s="24" t="s">
        <v>0</v>
      </c>
      <c r="C22" s="25" t="s">
        <v>7</v>
      </c>
      <c r="D22" s="25" t="s">
        <v>1</v>
      </c>
      <c r="E22" s="25" t="s">
        <v>11</v>
      </c>
      <c r="F22" s="25" t="s">
        <v>2</v>
      </c>
      <c r="G22" s="25" t="s">
        <v>3</v>
      </c>
      <c r="H22" s="25" t="s">
        <v>12</v>
      </c>
      <c r="I22" s="25" t="s">
        <v>13</v>
      </c>
      <c r="J22" s="25" t="s">
        <v>9</v>
      </c>
      <c r="K22" s="25" t="s">
        <v>5</v>
      </c>
      <c r="L22" s="35" t="s">
        <v>6</v>
      </c>
    </row>
    <row r="23" spans="2:12" ht="69.95" customHeight="1" thickTop="1" thickBot="1" x14ac:dyDescent="0.25">
      <c r="B23" s="37" t="s">
        <v>38</v>
      </c>
      <c r="C23" s="37"/>
      <c r="D23" s="37"/>
      <c r="E23" s="37"/>
      <c r="F23" s="37"/>
      <c r="G23" s="37"/>
      <c r="H23" s="37"/>
      <c r="I23" s="37"/>
      <c r="J23" s="37"/>
      <c r="K23" s="37"/>
      <c r="L23" s="38"/>
    </row>
    <row r="24" spans="2:12" ht="18" thickTop="1" thickBot="1" x14ac:dyDescent="0.25">
      <c r="B24" s="40" t="s">
        <v>35</v>
      </c>
      <c r="C24" s="40"/>
      <c r="D24" s="40"/>
      <c r="E24" s="40"/>
      <c r="F24" s="40"/>
      <c r="G24" s="40"/>
      <c r="H24" s="40"/>
      <c r="I24" s="40"/>
      <c r="J24" s="41">
        <v>0</v>
      </c>
      <c r="K24" s="41">
        <v>0</v>
      </c>
      <c r="L24" s="44">
        <v>0</v>
      </c>
    </row>
    <row r="25" spans="2:12" ht="15.75" thickTop="1" thickBot="1" x14ac:dyDescent="0.25"/>
    <row r="26" spans="2:12" ht="21.75" thickTop="1" thickBot="1" x14ac:dyDescent="0.25">
      <c r="B26" s="34" t="s">
        <v>39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2" ht="18" thickTop="1" thickBot="1" x14ac:dyDescent="0.25">
      <c r="B27" s="24" t="s">
        <v>0</v>
      </c>
      <c r="C27" s="25" t="s">
        <v>7</v>
      </c>
      <c r="D27" s="25" t="s">
        <v>1</v>
      </c>
      <c r="E27" s="25" t="s">
        <v>11</v>
      </c>
      <c r="F27" s="25" t="s">
        <v>2</v>
      </c>
      <c r="G27" s="25" t="s">
        <v>3</v>
      </c>
      <c r="H27" s="25" t="s">
        <v>12</v>
      </c>
      <c r="I27" s="25" t="s">
        <v>13</v>
      </c>
      <c r="J27" s="25" t="s">
        <v>9</v>
      </c>
      <c r="K27" s="25" t="s">
        <v>5</v>
      </c>
      <c r="L27" s="35" t="s">
        <v>6</v>
      </c>
    </row>
    <row r="28" spans="2:12" s="5" customFormat="1" ht="85.15" customHeight="1" thickTop="1" thickBot="1" x14ac:dyDescent="0.3">
      <c r="B28" s="48"/>
      <c r="C28" s="6" t="s">
        <v>16</v>
      </c>
      <c r="D28" s="6" t="s">
        <v>20</v>
      </c>
      <c r="E28" s="8" t="s">
        <v>32</v>
      </c>
      <c r="F28" s="12">
        <v>44431</v>
      </c>
      <c r="G28" s="13">
        <v>44561</v>
      </c>
      <c r="H28" s="13" t="s">
        <v>4</v>
      </c>
      <c r="I28" s="13" t="s">
        <v>15</v>
      </c>
      <c r="J28" s="7">
        <v>168.5</v>
      </c>
      <c r="K28" s="7">
        <f>J28*0.07</f>
        <v>11.795000000000002</v>
      </c>
      <c r="L28" s="49">
        <f>SUM(J28:K28)</f>
        <v>180.29500000000002</v>
      </c>
    </row>
    <row r="29" spans="2:12" ht="18" thickTop="1" thickBot="1" x14ac:dyDescent="0.25">
      <c r="B29" s="40" t="s">
        <v>40</v>
      </c>
      <c r="C29" s="40"/>
      <c r="D29" s="40"/>
      <c r="E29" s="40"/>
      <c r="F29" s="40"/>
      <c r="G29" s="40"/>
      <c r="H29" s="40"/>
      <c r="I29" s="40"/>
      <c r="J29" s="41">
        <f>SUM(J28)</f>
        <v>168.5</v>
      </c>
      <c r="K29" s="41">
        <f t="shared" ref="K29:L29" si="1">SUM(K28)</f>
        <v>11.795000000000002</v>
      </c>
      <c r="L29" s="44">
        <f t="shared" si="1"/>
        <v>180.29500000000002</v>
      </c>
    </row>
    <row r="30" spans="2:12" s="21" customFormat="1" ht="9.9499999999999993" customHeight="1" thickTop="1" thickBot="1" x14ac:dyDescent="0.25">
      <c r="B30" s="42"/>
      <c r="C30" s="42"/>
      <c r="D30" s="42"/>
      <c r="E30" s="42"/>
      <c r="F30" s="42"/>
      <c r="G30" s="42"/>
      <c r="H30" s="42"/>
      <c r="I30" s="42"/>
      <c r="J30" s="43"/>
      <c r="K30" s="43"/>
      <c r="L30" s="43"/>
    </row>
    <row r="31" spans="2:12" s="21" customFormat="1" ht="21.75" thickTop="1" thickBot="1" x14ac:dyDescent="0.25">
      <c r="B31" s="36" t="s">
        <v>41</v>
      </c>
      <c r="C31" s="36"/>
      <c r="D31" s="36"/>
      <c r="E31" s="36"/>
      <c r="F31" s="36"/>
      <c r="G31" s="36"/>
      <c r="H31" s="36"/>
      <c r="I31" s="36"/>
      <c r="J31" s="36"/>
      <c r="K31" s="36"/>
      <c r="L31" s="34"/>
    </row>
    <row r="32" spans="2:12" s="21" customFormat="1" ht="16.5" customHeight="1" thickTop="1" thickBot="1" x14ac:dyDescent="0.25">
      <c r="B32" s="24" t="s">
        <v>0</v>
      </c>
      <c r="C32" s="25" t="s">
        <v>7</v>
      </c>
      <c r="D32" s="25" t="s">
        <v>1</v>
      </c>
      <c r="E32" s="25" t="s">
        <v>11</v>
      </c>
      <c r="F32" s="25" t="s">
        <v>2</v>
      </c>
      <c r="G32" s="25" t="s">
        <v>3</v>
      </c>
      <c r="H32" s="25" t="s">
        <v>12</v>
      </c>
      <c r="I32" s="25" t="s">
        <v>13</v>
      </c>
      <c r="J32" s="25" t="s">
        <v>9</v>
      </c>
      <c r="K32" s="25" t="s">
        <v>5</v>
      </c>
      <c r="L32" s="35" t="s">
        <v>6</v>
      </c>
    </row>
    <row r="33" spans="2:12" s="21" customFormat="1" ht="69.95" customHeight="1" thickTop="1" thickBot="1" x14ac:dyDescent="0.25">
      <c r="B33" s="38" t="s">
        <v>42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2:12" s="21" customFormat="1" ht="19.5" thickTop="1" thickBot="1" x14ac:dyDescent="0.25">
      <c r="B34" s="40" t="s">
        <v>43</v>
      </c>
      <c r="C34" s="40"/>
      <c r="D34" s="40"/>
      <c r="E34" s="40"/>
      <c r="F34" s="40"/>
      <c r="G34" s="40"/>
      <c r="H34" s="40"/>
      <c r="I34" s="40"/>
      <c r="J34" s="26">
        <v>0</v>
      </c>
      <c r="K34" s="26">
        <v>0</v>
      </c>
      <c r="L34" s="39">
        <v>0</v>
      </c>
    </row>
    <row r="35" spans="2:12" s="5" customFormat="1" ht="9.9499999999999993" customHeight="1" thickTop="1" thickBot="1" x14ac:dyDescent="0.3">
      <c r="B35" s="14"/>
      <c r="C35" s="15"/>
      <c r="D35" s="15"/>
      <c r="E35" s="15"/>
      <c r="F35" s="16"/>
      <c r="G35" s="16"/>
      <c r="H35" s="16"/>
      <c r="I35" s="17"/>
      <c r="J35" s="18"/>
      <c r="K35" s="18"/>
      <c r="L35" s="19"/>
    </row>
    <row r="36" spans="2:12" ht="20.100000000000001" customHeight="1" thickTop="1" thickBot="1" x14ac:dyDescent="0.25">
      <c r="B36" s="52" t="s">
        <v>44</v>
      </c>
      <c r="C36" s="52"/>
      <c r="D36" s="52"/>
      <c r="E36" s="52"/>
      <c r="F36" s="52"/>
      <c r="G36" s="52"/>
      <c r="H36" s="52"/>
      <c r="I36" s="52"/>
      <c r="J36" s="53">
        <f>SUM(J19+J24+J29+J34)</f>
        <v>6818.5</v>
      </c>
      <c r="K36" s="53">
        <f t="shared" ref="K36:L36" si="2">SUM(K19+K24+K29+K34)</f>
        <v>474.49500000000006</v>
      </c>
      <c r="L36" s="54">
        <f t="shared" si="2"/>
        <v>7292.9949999999999</v>
      </c>
    </row>
    <row r="37" spans="2:12" ht="15" thickTop="1" x14ac:dyDescent="0.2"/>
  </sheetData>
  <mergeCells count="12">
    <mergeCell ref="B7:L7"/>
    <mergeCell ref="B36:I36"/>
    <mergeCell ref="B9:L9"/>
    <mergeCell ref="B19:I19"/>
    <mergeCell ref="B21:L21"/>
    <mergeCell ref="B23:L23"/>
    <mergeCell ref="B24:I24"/>
    <mergeCell ref="B26:L26"/>
    <mergeCell ref="B29:I29"/>
    <mergeCell ref="B31:L31"/>
    <mergeCell ref="B33:L33"/>
    <mergeCell ref="B34:I34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ignoredErrors>
    <ignoredError sqref="K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eklt50</dc:creator>
  <cp:lastModifiedBy>Mesanteko SLU B76044452</cp:lastModifiedBy>
  <cp:lastPrinted>2024-04-15T18:02:14Z</cp:lastPrinted>
  <dcterms:created xsi:type="dcterms:W3CDTF">2022-10-17T12:57:06Z</dcterms:created>
  <dcterms:modified xsi:type="dcterms:W3CDTF">2024-08-01T15:15:08Z</dcterms:modified>
</cp:coreProperties>
</file>